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GPA _CGPA" sheetId="1" r:id="rId1"/>
  </sheets>
  <definedNames/>
  <calcPr fullCalcOnLoad="1"/>
</workbook>
</file>

<file path=xl/sharedStrings.xml><?xml version="1.0" encoding="utf-8"?>
<sst xmlns="http://schemas.openxmlformats.org/spreadsheetml/2006/main" count="108" uniqueCount="29">
  <si>
    <t>A+</t>
  </si>
  <si>
    <t>A</t>
  </si>
  <si>
    <t>B+</t>
  </si>
  <si>
    <t>B</t>
  </si>
  <si>
    <t>C</t>
  </si>
  <si>
    <t>D</t>
  </si>
  <si>
    <t>E</t>
  </si>
  <si>
    <t>Credits</t>
  </si>
  <si>
    <t>Gr. Pt.</t>
  </si>
  <si>
    <t>SGPA</t>
  </si>
  <si>
    <t>S. No.</t>
  </si>
  <si>
    <t>Subject Title</t>
  </si>
  <si>
    <t>Grade Obtd.</t>
  </si>
  <si>
    <t>Sem-1</t>
  </si>
  <si>
    <t>Sem-2</t>
  </si>
  <si>
    <t>Sem-3</t>
  </si>
  <si>
    <t>Sem-4</t>
  </si>
  <si>
    <t>Sem-5</t>
  </si>
  <si>
    <t>Sem-6</t>
  </si>
  <si>
    <t>Current Credits</t>
  </si>
  <si>
    <t>CGPA</t>
  </si>
  <si>
    <t>Total Credits</t>
  </si>
  <si>
    <t>Total Gr. Pts.</t>
  </si>
  <si>
    <t>CALCULATION OF SGPA AND CGPA</t>
  </si>
  <si>
    <t>Semester</t>
  </si>
  <si>
    <t>FILL YOUR DATA IN THESE COLUMNS</t>
  </si>
  <si>
    <t>Current Gr. Pts.</t>
  </si>
  <si>
    <t>O</t>
  </si>
  <si>
    <t>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</si>
</sst>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2" fontId="2" fillId="19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164" fontId="0" fillId="6" borderId="10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76"/>
  <sheetViews>
    <sheetView tabSelected="1" zoomScalePageLayoutView="0" workbookViewId="0" topLeftCell="B1">
      <selection activeCell="E13" sqref="E13"/>
    </sheetView>
  </sheetViews>
  <sheetFormatPr defaultColWidth="9.140625" defaultRowHeight="12.75"/>
  <cols>
    <col min="4" max="4" width="20.140625" style="0" customWidth="1"/>
    <col min="5" max="5" width="12.28125" style="1" customWidth="1"/>
    <col min="6" max="6" width="11.140625" style="1" bestFit="1" customWidth="1"/>
    <col min="7" max="7" width="9.140625" style="1" customWidth="1"/>
    <col min="8" max="9" width="14.57421875" style="0" customWidth="1"/>
    <col min="10" max="10" width="14.57421875" style="1" customWidth="1"/>
    <col min="11" max="13" width="13.421875" style="0" customWidth="1"/>
    <col min="14" max="15" width="9.140625" style="1" hidden="1" customWidth="1"/>
  </cols>
  <sheetData>
    <row r="3" spans="4:6" ht="12.75">
      <c r="D3" s="30" t="s">
        <v>25</v>
      </c>
      <c r="E3" s="31"/>
      <c r="F3" s="32"/>
    </row>
    <row r="4" spans="2:15" ht="12.75">
      <c r="B4" s="10" t="s">
        <v>24</v>
      </c>
      <c r="C4" s="12" t="s">
        <v>10</v>
      </c>
      <c r="D4" s="10" t="s">
        <v>11</v>
      </c>
      <c r="E4" s="12" t="s">
        <v>7</v>
      </c>
      <c r="F4" s="11" t="s">
        <v>12</v>
      </c>
      <c r="G4" s="12" t="s">
        <v>8</v>
      </c>
      <c r="H4" s="33" t="s">
        <v>23</v>
      </c>
      <c r="I4" s="33"/>
      <c r="J4" s="33"/>
      <c r="K4" s="33"/>
      <c r="L4" s="33"/>
      <c r="M4" s="33"/>
      <c r="N4" s="1" t="s">
        <v>27</v>
      </c>
      <c r="O4" s="1">
        <v>10</v>
      </c>
    </row>
    <row r="5" spans="2:15" ht="12.75">
      <c r="B5" s="28" t="s">
        <v>13</v>
      </c>
      <c r="C5" s="4">
        <v>1</v>
      </c>
      <c r="D5" s="13"/>
      <c r="E5" s="14">
        <v>2.5</v>
      </c>
      <c r="F5" s="15" t="s">
        <v>27</v>
      </c>
      <c r="G5" s="4">
        <f aca="true" t="shared" si="0" ref="G5:G14">IF(ISNA(MATCH($F5,$N$4:$N$16,0)),"",INDEX($O$4:$O$16,MATCH($F5,$N$4:$N$16,0))*$E5)</f>
        <v>25</v>
      </c>
      <c r="N5" s="1" t="s">
        <v>0</v>
      </c>
      <c r="O5" s="1">
        <v>9</v>
      </c>
    </row>
    <row r="6" spans="2:15" ht="12.75">
      <c r="B6" s="28"/>
      <c r="C6" s="4">
        <v>2</v>
      </c>
      <c r="D6" s="13"/>
      <c r="E6" s="14">
        <v>3.5</v>
      </c>
      <c r="F6" s="15" t="s">
        <v>4</v>
      </c>
      <c r="G6" s="4">
        <f t="shared" si="0"/>
        <v>17.5</v>
      </c>
      <c r="N6" s="1" t="s">
        <v>1</v>
      </c>
      <c r="O6" s="1">
        <v>8</v>
      </c>
    </row>
    <row r="7" spans="2:15" ht="12.75">
      <c r="B7" s="28"/>
      <c r="C7" s="4">
        <v>3</v>
      </c>
      <c r="D7" s="13"/>
      <c r="E7" s="14">
        <v>3.5</v>
      </c>
      <c r="F7" s="15" t="s">
        <v>4</v>
      </c>
      <c r="G7" s="4">
        <f t="shared" si="0"/>
        <v>17.5</v>
      </c>
      <c r="N7" s="1" t="s">
        <v>2</v>
      </c>
      <c r="O7" s="1">
        <v>7</v>
      </c>
    </row>
    <row r="8" spans="2:15" ht="12.75">
      <c r="B8" s="28"/>
      <c r="C8" s="4">
        <v>4</v>
      </c>
      <c r="D8" s="13"/>
      <c r="E8" s="14">
        <v>3.5</v>
      </c>
      <c r="F8" s="15" t="s">
        <v>3</v>
      </c>
      <c r="G8" s="4">
        <f t="shared" si="0"/>
        <v>21</v>
      </c>
      <c r="N8" s="1" t="s">
        <v>3</v>
      </c>
      <c r="O8" s="1">
        <v>6</v>
      </c>
    </row>
    <row r="9" spans="2:15" ht="12.75">
      <c r="B9" s="28"/>
      <c r="C9" s="4">
        <v>5</v>
      </c>
      <c r="D9" s="13"/>
      <c r="E9" s="14">
        <v>3.5</v>
      </c>
      <c r="F9" s="15" t="s">
        <v>4</v>
      </c>
      <c r="G9" s="4">
        <f t="shared" si="0"/>
        <v>17.5</v>
      </c>
      <c r="N9" s="1" t="s">
        <v>4</v>
      </c>
      <c r="O9" s="1">
        <v>5</v>
      </c>
    </row>
    <row r="10" spans="2:15" ht="12.75">
      <c r="B10" s="28"/>
      <c r="C10" s="4">
        <v>6</v>
      </c>
      <c r="D10" s="13"/>
      <c r="E10" s="14">
        <v>1</v>
      </c>
      <c r="F10" s="15" t="s">
        <v>0</v>
      </c>
      <c r="G10" s="4">
        <f t="shared" si="0"/>
        <v>9</v>
      </c>
      <c r="N10" s="1" t="s">
        <v>5</v>
      </c>
      <c r="O10" s="1">
        <v>4</v>
      </c>
    </row>
    <row r="11" spans="2:15" ht="12.75">
      <c r="B11" s="28"/>
      <c r="C11" s="4">
        <v>7</v>
      </c>
      <c r="D11" s="13"/>
      <c r="E11" s="14">
        <v>2.5</v>
      </c>
      <c r="F11" s="15" t="s">
        <v>3</v>
      </c>
      <c r="G11" s="4">
        <f t="shared" si="0"/>
        <v>15</v>
      </c>
      <c r="N11" s="1" t="s">
        <v>6</v>
      </c>
      <c r="O11" s="1">
        <v>2</v>
      </c>
    </row>
    <row r="12" spans="2:15" ht="12.75">
      <c r="B12" s="28"/>
      <c r="C12" s="4">
        <v>8</v>
      </c>
      <c r="D12" s="13"/>
      <c r="E12" s="14">
        <v>1</v>
      </c>
      <c r="F12" s="15" t="s">
        <v>5</v>
      </c>
      <c r="G12" s="4">
        <f t="shared" si="0"/>
        <v>4</v>
      </c>
      <c r="N12" s="1" t="s">
        <v>28</v>
      </c>
      <c r="O12" s="1">
        <v>0</v>
      </c>
    </row>
    <row r="13" spans="2:7" ht="12.75">
      <c r="B13" s="28"/>
      <c r="C13" s="4">
        <v>9</v>
      </c>
      <c r="D13" s="13"/>
      <c r="E13" s="14">
        <v>1</v>
      </c>
      <c r="F13" s="15" t="s">
        <v>3</v>
      </c>
      <c r="G13" s="4">
        <f t="shared" si="0"/>
        <v>6</v>
      </c>
    </row>
    <row r="14" spans="2:7" ht="12.75">
      <c r="B14" s="28"/>
      <c r="C14" s="4">
        <v>10</v>
      </c>
      <c r="D14" s="13"/>
      <c r="E14" s="14"/>
      <c r="F14" s="15"/>
      <c r="G14" s="4">
        <f t="shared" si="0"/>
      </c>
    </row>
    <row r="15" spans="2:13" ht="12.75">
      <c r="B15" s="28"/>
      <c r="C15" s="24"/>
      <c r="D15" s="25"/>
      <c r="E15" s="26"/>
      <c r="F15" s="24"/>
      <c r="G15" s="24"/>
      <c r="H15" s="6" t="s">
        <v>19</v>
      </c>
      <c r="I15" s="6" t="s">
        <v>26</v>
      </c>
      <c r="J15" s="6" t="s">
        <v>9</v>
      </c>
      <c r="K15" s="7" t="s">
        <v>21</v>
      </c>
      <c r="L15" s="7" t="s">
        <v>22</v>
      </c>
      <c r="M15" s="7" t="s">
        <v>20</v>
      </c>
    </row>
    <row r="16" spans="2:13" ht="12.75">
      <c r="B16" s="29"/>
      <c r="C16" s="25"/>
      <c r="D16" s="25"/>
      <c r="E16" s="24"/>
      <c r="F16" s="24"/>
      <c r="G16" s="24"/>
      <c r="H16" s="5">
        <f>SUM(E5:E14)</f>
        <v>22</v>
      </c>
      <c r="I16" s="5">
        <f>SUM(G5:G14)</f>
        <v>132.5</v>
      </c>
      <c r="J16" s="3">
        <f>I16/H16</f>
        <v>6.0227272727272725</v>
      </c>
      <c r="K16" s="8">
        <f>H16</f>
        <v>22</v>
      </c>
      <c r="L16" s="8">
        <f>I16</f>
        <v>132.5</v>
      </c>
      <c r="M16" s="9">
        <f>L16/K16</f>
        <v>6.0227272727272725</v>
      </c>
    </row>
    <row r="17" spans="2:7" ht="12.75">
      <c r="B17" s="27" t="s">
        <v>14</v>
      </c>
      <c r="C17" s="4">
        <v>1</v>
      </c>
      <c r="D17" s="13"/>
      <c r="E17" s="14">
        <v>3.5</v>
      </c>
      <c r="F17" s="15" t="s">
        <v>4</v>
      </c>
      <c r="G17" s="4">
        <f aca="true" t="shared" si="1" ref="G17:G26">IF(ISNA(MATCH($F17,$N$4:$N$16,0)),"",INDEX($O$4:$O$16,MATCH($F17,$N$4:$N$16,0))*$E17)</f>
        <v>17.5</v>
      </c>
    </row>
    <row r="18" spans="2:7" ht="12.75">
      <c r="B18" s="28"/>
      <c r="C18" s="4">
        <v>2</v>
      </c>
      <c r="D18" s="13"/>
      <c r="E18" s="14">
        <v>3.5</v>
      </c>
      <c r="F18" s="15" t="s">
        <v>4</v>
      </c>
      <c r="G18" s="4">
        <f t="shared" si="1"/>
        <v>17.5</v>
      </c>
    </row>
    <row r="19" spans="2:7" ht="12.75">
      <c r="B19" s="28"/>
      <c r="C19" s="4">
        <v>3</v>
      </c>
      <c r="D19" s="13"/>
      <c r="E19" s="14">
        <v>2</v>
      </c>
      <c r="F19" s="15" t="s">
        <v>4</v>
      </c>
      <c r="G19" s="4">
        <f t="shared" si="1"/>
        <v>10</v>
      </c>
    </row>
    <row r="20" spans="2:7" ht="12.75">
      <c r="B20" s="28"/>
      <c r="C20" s="4">
        <v>4</v>
      </c>
      <c r="D20" s="13"/>
      <c r="E20" s="14">
        <v>3.5</v>
      </c>
      <c r="F20" s="15" t="s">
        <v>4</v>
      </c>
      <c r="G20" s="4">
        <f t="shared" si="1"/>
        <v>17.5</v>
      </c>
    </row>
    <row r="21" spans="2:7" ht="12.75">
      <c r="B21" s="28"/>
      <c r="C21" s="4">
        <v>5</v>
      </c>
      <c r="D21" s="13"/>
      <c r="E21" s="14">
        <v>3.5</v>
      </c>
      <c r="F21" s="15" t="s">
        <v>4</v>
      </c>
      <c r="G21" s="4">
        <f t="shared" si="1"/>
        <v>17.5</v>
      </c>
    </row>
    <row r="22" spans="2:7" ht="12.75">
      <c r="B22" s="28"/>
      <c r="C22" s="4">
        <v>6</v>
      </c>
      <c r="D22" s="13"/>
      <c r="E22" s="14">
        <v>1</v>
      </c>
      <c r="F22" s="15" t="s">
        <v>4</v>
      </c>
      <c r="G22" s="4">
        <f t="shared" si="1"/>
        <v>5</v>
      </c>
    </row>
    <row r="23" spans="2:7" ht="12.75">
      <c r="B23" s="28"/>
      <c r="C23" s="4">
        <v>7</v>
      </c>
      <c r="D23" s="13"/>
      <c r="E23" s="14">
        <v>1</v>
      </c>
      <c r="F23" s="15" t="s">
        <v>4</v>
      </c>
      <c r="G23" s="4">
        <f t="shared" si="1"/>
        <v>5</v>
      </c>
    </row>
    <row r="24" spans="2:7" ht="12.75">
      <c r="B24" s="28"/>
      <c r="C24" s="4">
        <v>8</v>
      </c>
      <c r="D24" s="13"/>
      <c r="E24" s="14">
        <v>2</v>
      </c>
      <c r="F24" s="15" t="s">
        <v>4</v>
      </c>
      <c r="G24" s="4">
        <f t="shared" si="1"/>
        <v>10</v>
      </c>
    </row>
    <row r="25" spans="2:7" ht="12.75">
      <c r="B25" s="28"/>
      <c r="C25" s="4">
        <v>9</v>
      </c>
      <c r="D25" s="13"/>
      <c r="E25" s="14">
        <v>1</v>
      </c>
      <c r="F25" s="15" t="s">
        <v>4</v>
      </c>
      <c r="G25" s="4">
        <f t="shared" si="1"/>
        <v>5</v>
      </c>
    </row>
    <row r="26" spans="2:7" ht="12.75">
      <c r="B26" s="28"/>
      <c r="C26" s="4">
        <v>10</v>
      </c>
      <c r="D26" s="13"/>
      <c r="E26" s="14">
        <v>1</v>
      </c>
      <c r="F26" s="15" t="s">
        <v>4</v>
      </c>
      <c r="G26" s="4">
        <f t="shared" si="1"/>
        <v>5</v>
      </c>
    </row>
    <row r="27" spans="2:13" ht="12.75">
      <c r="B27" s="28"/>
      <c r="C27" s="24"/>
      <c r="D27" s="25"/>
      <c r="E27" s="26"/>
      <c r="F27" s="24"/>
      <c r="G27" s="24"/>
      <c r="H27" s="6" t="s">
        <v>19</v>
      </c>
      <c r="I27" s="6" t="s">
        <v>26</v>
      </c>
      <c r="J27" s="6" t="s">
        <v>9</v>
      </c>
      <c r="K27" s="7" t="s">
        <v>21</v>
      </c>
      <c r="L27" s="7" t="s">
        <v>22</v>
      </c>
      <c r="M27" s="7" t="s">
        <v>20</v>
      </c>
    </row>
    <row r="28" spans="2:13" ht="12.75">
      <c r="B28" s="29"/>
      <c r="C28" s="25"/>
      <c r="D28" s="25"/>
      <c r="E28" s="24"/>
      <c r="F28" s="24"/>
      <c r="G28" s="24"/>
      <c r="H28" s="2">
        <f>SUM(E17:E26)</f>
        <v>22</v>
      </c>
      <c r="I28" s="2">
        <f>SUM(G17:G26)</f>
        <v>110</v>
      </c>
      <c r="J28" s="3">
        <f>I28/H28</f>
        <v>5</v>
      </c>
      <c r="K28" s="8">
        <f>K16+H28</f>
        <v>44</v>
      </c>
      <c r="L28" s="8">
        <f>IF(I28=0,"",L16+I28)</f>
        <v>242.5</v>
      </c>
      <c r="M28" s="9">
        <f>IF(I28=0,"",L28/K28)</f>
        <v>5.511363636363637</v>
      </c>
    </row>
    <row r="29" spans="2:7" ht="12.75">
      <c r="B29" s="27" t="s">
        <v>15</v>
      </c>
      <c r="C29" s="4">
        <v>1</v>
      </c>
      <c r="D29" s="13"/>
      <c r="E29" s="15">
        <v>3.5</v>
      </c>
      <c r="F29" s="15" t="s">
        <v>4</v>
      </c>
      <c r="G29" s="4">
        <f aca="true" t="shared" si="2" ref="G29:G38">IF(ISNA(MATCH($F29,$N$4:$N$16,0)),"",INDEX($O$4:$O$16,MATCH($F29,$N$4:$N$16,0))*$E29)</f>
        <v>17.5</v>
      </c>
    </row>
    <row r="30" spans="2:7" ht="12.75">
      <c r="B30" s="28"/>
      <c r="C30" s="4">
        <v>2</v>
      </c>
      <c r="D30" s="13"/>
      <c r="E30" s="15">
        <v>3.5</v>
      </c>
      <c r="F30" s="15" t="s">
        <v>4</v>
      </c>
      <c r="G30" s="4">
        <f t="shared" si="2"/>
        <v>17.5</v>
      </c>
    </row>
    <row r="31" spans="2:7" ht="12.75">
      <c r="B31" s="28"/>
      <c r="C31" s="4">
        <v>3</v>
      </c>
      <c r="D31" s="13"/>
      <c r="E31" s="15">
        <v>3.5</v>
      </c>
      <c r="F31" s="15" t="s">
        <v>4</v>
      </c>
      <c r="G31" s="4">
        <f t="shared" si="2"/>
        <v>17.5</v>
      </c>
    </row>
    <row r="32" spans="2:7" ht="12.75">
      <c r="B32" s="28"/>
      <c r="C32" s="4">
        <v>4</v>
      </c>
      <c r="D32" s="13"/>
      <c r="E32" s="15">
        <v>3.5</v>
      </c>
      <c r="F32" s="15" t="s">
        <v>4</v>
      </c>
      <c r="G32" s="4">
        <f t="shared" si="2"/>
        <v>17.5</v>
      </c>
    </row>
    <row r="33" spans="2:7" ht="12.75">
      <c r="B33" s="28"/>
      <c r="C33" s="4">
        <v>5</v>
      </c>
      <c r="D33" s="13"/>
      <c r="E33" s="15">
        <v>3.5</v>
      </c>
      <c r="F33" s="15" t="s">
        <v>4</v>
      </c>
      <c r="G33" s="4">
        <f t="shared" si="2"/>
        <v>17.5</v>
      </c>
    </row>
    <row r="34" spans="2:7" ht="12.75">
      <c r="B34" s="28"/>
      <c r="C34" s="4">
        <v>6</v>
      </c>
      <c r="D34" s="13"/>
      <c r="E34" s="15">
        <v>3.5</v>
      </c>
      <c r="F34" s="15" t="s">
        <v>4</v>
      </c>
      <c r="G34" s="4">
        <f t="shared" si="2"/>
        <v>17.5</v>
      </c>
    </row>
    <row r="35" spans="2:7" ht="12.75">
      <c r="B35" s="28"/>
      <c r="C35" s="4">
        <v>7</v>
      </c>
      <c r="D35" s="13"/>
      <c r="E35" s="15">
        <v>1</v>
      </c>
      <c r="F35" s="15" t="s">
        <v>4</v>
      </c>
      <c r="G35" s="4">
        <f t="shared" si="2"/>
        <v>5</v>
      </c>
    </row>
    <row r="36" spans="2:7" ht="12.75">
      <c r="B36" s="28"/>
      <c r="C36" s="4">
        <v>8</v>
      </c>
      <c r="D36" s="13"/>
      <c r="E36" s="15">
        <v>1</v>
      </c>
      <c r="F36" s="15" t="s">
        <v>4</v>
      </c>
      <c r="G36" s="4">
        <f t="shared" si="2"/>
        <v>5</v>
      </c>
    </row>
    <row r="37" spans="2:7" ht="12.75">
      <c r="B37" s="28"/>
      <c r="C37" s="4">
        <v>9</v>
      </c>
      <c r="D37" s="13"/>
      <c r="E37" s="15">
        <v>2</v>
      </c>
      <c r="F37" s="15" t="s">
        <v>4</v>
      </c>
      <c r="G37" s="4">
        <f t="shared" si="2"/>
        <v>10</v>
      </c>
    </row>
    <row r="38" spans="2:7" ht="12.75">
      <c r="B38" s="28"/>
      <c r="C38" s="4">
        <v>10</v>
      </c>
      <c r="D38" s="13"/>
      <c r="E38" s="15">
        <v>1</v>
      </c>
      <c r="F38" s="15" t="s">
        <v>4</v>
      </c>
      <c r="G38" s="4">
        <f t="shared" si="2"/>
        <v>5</v>
      </c>
    </row>
    <row r="39" spans="2:13" ht="12.75">
      <c r="B39" s="28"/>
      <c r="C39" s="24"/>
      <c r="D39" s="25"/>
      <c r="E39" s="24"/>
      <c r="F39" s="24"/>
      <c r="G39" s="24"/>
      <c r="H39" s="6" t="s">
        <v>19</v>
      </c>
      <c r="I39" s="6" t="s">
        <v>26</v>
      </c>
      <c r="J39" s="6" t="s">
        <v>9</v>
      </c>
      <c r="K39" s="7" t="s">
        <v>21</v>
      </c>
      <c r="L39" s="7" t="s">
        <v>22</v>
      </c>
      <c r="M39" s="7" t="s">
        <v>20</v>
      </c>
    </row>
    <row r="40" spans="2:13" ht="12.75">
      <c r="B40" s="29"/>
      <c r="C40" s="25"/>
      <c r="D40" s="25"/>
      <c r="E40" s="24"/>
      <c r="F40" s="24"/>
      <c r="G40" s="24"/>
      <c r="H40" s="2">
        <f>SUM(E29:E38)</f>
        <v>26</v>
      </c>
      <c r="I40" s="2">
        <f>SUM(G29:G38)</f>
        <v>130</v>
      </c>
      <c r="J40" s="3">
        <f>I40/H40</f>
        <v>5</v>
      </c>
      <c r="K40" s="8">
        <f>K28+H40</f>
        <v>70</v>
      </c>
      <c r="L40" s="8">
        <f>IF(I40=0,"",L28+I40)</f>
        <v>372.5</v>
      </c>
      <c r="M40" s="9">
        <f>IF(I40=0,"",L40/K40)</f>
        <v>5.321428571428571</v>
      </c>
    </row>
    <row r="41" spans="2:7" ht="12.75">
      <c r="B41" s="27" t="s">
        <v>16</v>
      </c>
      <c r="C41" s="4">
        <v>1</v>
      </c>
      <c r="D41" s="13"/>
      <c r="E41" s="15">
        <v>3.5</v>
      </c>
      <c r="F41" s="15" t="s">
        <v>4</v>
      </c>
      <c r="G41" s="4">
        <f aca="true" t="shared" si="3" ref="G41:G50">IF(ISNA(MATCH($F41,$N$4:$N$16,0)),"",INDEX($O$4:$O$16,MATCH($F41,$N$4:$N$16,0))*$E41)</f>
        <v>17.5</v>
      </c>
    </row>
    <row r="42" spans="2:7" ht="12.75">
      <c r="B42" s="28"/>
      <c r="C42" s="4">
        <v>2</v>
      </c>
      <c r="D42" s="13"/>
      <c r="E42" s="15">
        <v>3.5</v>
      </c>
      <c r="F42" s="15" t="s">
        <v>4</v>
      </c>
      <c r="G42" s="4">
        <f t="shared" si="3"/>
        <v>17.5</v>
      </c>
    </row>
    <row r="43" spans="2:7" ht="12.75">
      <c r="B43" s="28"/>
      <c r="C43" s="4">
        <v>3</v>
      </c>
      <c r="D43" s="13"/>
      <c r="E43" s="15">
        <v>3.5</v>
      </c>
      <c r="F43" s="15" t="s">
        <v>4</v>
      </c>
      <c r="G43" s="4">
        <f t="shared" si="3"/>
        <v>17.5</v>
      </c>
    </row>
    <row r="44" spans="2:7" ht="12.75">
      <c r="B44" s="28"/>
      <c r="C44" s="4">
        <v>4</v>
      </c>
      <c r="D44" s="13"/>
      <c r="E44" s="15">
        <v>3.5</v>
      </c>
      <c r="F44" s="15" t="s">
        <v>4</v>
      </c>
      <c r="G44" s="4">
        <f t="shared" si="3"/>
        <v>17.5</v>
      </c>
    </row>
    <row r="45" spans="2:7" ht="12.75">
      <c r="B45" s="28"/>
      <c r="C45" s="4">
        <v>5</v>
      </c>
      <c r="D45" s="13"/>
      <c r="E45" s="15">
        <v>3.5</v>
      </c>
      <c r="F45" s="15" t="s">
        <v>4</v>
      </c>
      <c r="G45" s="4">
        <f t="shared" si="3"/>
        <v>17.5</v>
      </c>
    </row>
    <row r="46" spans="2:7" ht="12.75">
      <c r="B46" s="28"/>
      <c r="C46" s="4">
        <v>6</v>
      </c>
      <c r="D46" s="13"/>
      <c r="E46" s="15">
        <v>3.5</v>
      </c>
      <c r="F46" s="15" t="s">
        <v>4</v>
      </c>
      <c r="G46" s="4">
        <f t="shared" si="3"/>
        <v>17.5</v>
      </c>
    </row>
    <row r="47" spans="2:7" ht="12.75">
      <c r="B47" s="28"/>
      <c r="C47" s="4">
        <v>7</v>
      </c>
      <c r="D47" s="13"/>
      <c r="E47" s="15">
        <v>1</v>
      </c>
      <c r="F47" s="15" t="s">
        <v>4</v>
      </c>
      <c r="G47" s="4">
        <f t="shared" si="3"/>
        <v>5</v>
      </c>
    </row>
    <row r="48" spans="2:7" ht="12.75">
      <c r="B48" s="28"/>
      <c r="C48" s="4">
        <v>8</v>
      </c>
      <c r="D48" s="13"/>
      <c r="E48" s="15">
        <v>1</v>
      </c>
      <c r="F48" s="15" t="s">
        <v>4</v>
      </c>
      <c r="G48" s="4">
        <f t="shared" si="3"/>
        <v>5</v>
      </c>
    </row>
    <row r="49" spans="2:7" ht="12.75">
      <c r="B49" s="28"/>
      <c r="C49" s="4">
        <v>9</v>
      </c>
      <c r="D49" s="13"/>
      <c r="E49" s="15">
        <v>2</v>
      </c>
      <c r="F49" s="15" t="s">
        <v>4</v>
      </c>
      <c r="G49" s="4">
        <f t="shared" si="3"/>
        <v>10</v>
      </c>
    </row>
    <row r="50" spans="2:7" ht="12.75">
      <c r="B50" s="28"/>
      <c r="C50" s="4">
        <v>10</v>
      </c>
      <c r="D50" s="13"/>
      <c r="E50" s="15">
        <v>1</v>
      </c>
      <c r="F50" s="15" t="s">
        <v>4</v>
      </c>
      <c r="G50" s="4">
        <f t="shared" si="3"/>
        <v>5</v>
      </c>
    </row>
    <row r="51" spans="2:13" ht="12.75">
      <c r="B51" s="28"/>
      <c r="C51" s="24"/>
      <c r="D51" s="25"/>
      <c r="E51" s="24"/>
      <c r="F51" s="24"/>
      <c r="G51" s="24"/>
      <c r="H51" s="6" t="s">
        <v>19</v>
      </c>
      <c r="I51" s="6" t="s">
        <v>26</v>
      </c>
      <c r="J51" s="6" t="s">
        <v>9</v>
      </c>
      <c r="K51" s="7" t="s">
        <v>21</v>
      </c>
      <c r="L51" s="7" t="s">
        <v>22</v>
      </c>
      <c r="M51" s="7" t="s">
        <v>20</v>
      </c>
    </row>
    <row r="52" spans="2:13" ht="12.75">
      <c r="B52" s="29"/>
      <c r="C52" s="25"/>
      <c r="D52" s="25"/>
      <c r="E52" s="24"/>
      <c r="F52" s="24"/>
      <c r="G52" s="24"/>
      <c r="H52" s="2">
        <f>SUM(E41:E50)</f>
        <v>26</v>
      </c>
      <c r="I52" s="2">
        <f>SUM(G41:G50)</f>
        <v>130</v>
      </c>
      <c r="J52" s="3">
        <f>I52/H52</f>
        <v>5</v>
      </c>
      <c r="K52" s="8">
        <f>K40+H52</f>
        <v>96</v>
      </c>
      <c r="L52" s="8">
        <f>IF(I52=0,"",L40+I52)</f>
        <v>502.5</v>
      </c>
      <c r="M52" s="9">
        <f>IF(I52=0,"",L52/K52)</f>
        <v>5.234375</v>
      </c>
    </row>
    <row r="53" spans="2:7" ht="12.75">
      <c r="B53" s="27" t="s">
        <v>17</v>
      </c>
      <c r="C53" s="4">
        <v>1</v>
      </c>
      <c r="D53" s="13"/>
      <c r="E53" s="15">
        <v>3.5</v>
      </c>
      <c r="F53" s="15" t="s">
        <v>4</v>
      </c>
      <c r="G53" s="4">
        <f aca="true" t="shared" si="4" ref="G53:G62">IF(ISNA(MATCH($F53,$N$4:$N$16,0)),"",INDEX($O$4:$O$16,MATCH($F53,$N$4:$N$16,0))*$E53)</f>
        <v>17.5</v>
      </c>
    </row>
    <row r="54" spans="2:7" ht="12.75">
      <c r="B54" s="28"/>
      <c r="C54" s="4">
        <v>2</v>
      </c>
      <c r="D54" s="13"/>
      <c r="E54" s="15">
        <v>3.5</v>
      </c>
      <c r="F54" s="15" t="s">
        <v>4</v>
      </c>
      <c r="G54" s="4">
        <f t="shared" si="4"/>
        <v>17.5</v>
      </c>
    </row>
    <row r="55" spans="2:7" ht="12.75">
      <c r="B55" s="28"/>
      <c r="C55" s="4">
        <v>3</v>
      </c>
      <c r="D55" s="13"/>
      <c r="E55" s="15">
        <v>3.5</v>
      </c>
      <c r="F55" s="15" t="s">
        <v>4</v>
      </c>
      <c r="G55" s="4">
        <f t="shared" si="4"/>
        <v>17.5</v>
      </c>
    </row>
    <row r="56" spans="2:7" ht="12.75">
      <c r="B56" s="28"/>
      <c r="C56" s="4">
        <v>4</v>
      </c>
      <c r="D56" s="13"/>
      <c r="E56" s="15">
        <v>3.5</v>
      </c>
      <c r="F56" s="15" t="s">
        <v>4</v>
      </c>
      <c r="G56" s="4">
        <f t="shared" si="4"/>
        <v>17.5</v>
      </c>
    </row>
    <row r="57" spans="2:7" ht="12.75">
      <c r="B57" s="28"/>
      <c r="C57" s="4">
        <v>5</v>
      </c>
      <c r="D57" s="13"/>
      <c r="E57" s="15">
        <v>3.5</v>
      </c>
      <c r="F57" s="15" t="s">
        <v>4</v>
      </c>
      <c r="G57" s="4">
        <f t="shared" si="4"/>
        <v>17.5</v>
      </c>
    </row>
    <row r="58" spans="2:7" ht="12.75">
      <c r="B58" s="28"/>
      <c r="C58" s="4">
        <v>6</v>
      </c>
      <c r="D58" s="13"/>
      <c r="E58" s="15">
        <v>3.5</v>
      </c>
      <c r="F58" s="15" t="s">
        <v>4</v>
      </c>
      <c r="G58" s="4">
        <f t="shared" si="4"/>
        <v>17.5</v>
      </c>
    </row>
    <row r="59" spans="2:7" ht="12.75">
      <c r="B59" s="28"/>
      <c r="C59" s="4">
        <v>7</v>
      </c>
      <c r="D59" s="13"/>
      <c r="E59" s="15">
        <v>1</v>
      </c>
      <c r="F59" s="15" t="s">
        <v>4</v>
      </c>
      <c r="G59" s="4">
        <f t="shared" si="4"/>
        <v>5</v>
      </c>
    </row>
    <row r="60" spans="2:7" ht="12.75">
      <c r="B60" s="28"/>
      <c r="C60" s="4">
        <v>8</v>
      </c>
      <c r="D60" s="13"/>
      <c r="E60" s="15">
        <v>1</v>
      </c>
      <c r="F60" s="15" t="s">
        <v>4</v>
      </c>
      <c r="G60" s="4">
        <f t="shared" si="4"/>
        <v>5</v>
      </c>
    </row>
    <row r="61" spans="2:7" ht="12.75">
      <c r="B61" s="28"/>
      <c r="C61" s="4">
        <v>9</v>
      </c>
      <c r="D61" s="13"/>
      <c r="E61" s="15">
        <v>1</v>
      </c>
      <c r="F61" s="15" t="s">
        <v>4</v>
      </c>
      <c r="G61" s="4">
        <f t="shared" si="4"/>
        <v>5</v>
      </c>
    </row>
    <row r="62" spans="2:7" ht="12.75">
      <c r="B62" s="28"/>
      <c r="C62" s="4">
        <v>10</v>
      </c>
      <c r="D62" s="13"/>
      <c r="E62" s="15">
        <v>6</v>
      </c>
      <c r="F62" s="15" t="s">
        <v>4</v>
      </c>
      <c r="G62" s="4">
        <f t="shared" si="4"/>
        <v>30</v>
      </c>
    </row>
    <row r="63" spans="2:13" ht="12.75">
      <c r="B63" s="28"/>
      <c r="C63" s="24"/>
      <c r="D63" s="25"/>
      <c r="E63" s="24"/>
      <c r="F63" s="24"/>
      <c r="G63" s="24"/>
      <c r="H63" s="6" t="s">
        <v>19</v>
      </c>
      <c r="I63" s="6" t="s">
        <v>26</v>
      </c>
      <c r="J63" s="6" t="s">
        <v>9</v>
      </c>
      <c r="K63" s="7" t="s">
        <v>21</v>
      </c>
      <c r="L63" s="7" t="s">
        <v>22</v>
      </c>
      <c r="M63" s="7" t="s">
        <v>20</v>
      </c>
    </row>
    <row r="64" spans="2:13" ht="12.75">
      <c r="B64" s="29"/>
      <c r="C64" s="25"/>
      <c r="D64" s="25"/>
      <c r="E64" s="24"/>
      <c r="F64" s="24"/>
      <c r="G64" s="24"/>
      <c r="H64" s="2">
        <f>SUM(E53:E62)</f>
        <v>30</v>
      </c>
      <c r="I64" s="2">
        <f>SUM(G53:G62)</f>
        <v>150</v>
      </c>
      <c r="J64" s="3">
        <f>I64/H64</f>
        <v>5</v>
      </c>
      <c r="K64" s="8">
        <f>K52+H64</f>
        <v>126</v>
      </c>
      <c r="L64" s="8">
        <f>IF(I64=0,"",L52+I64)</f>
        <v>652.5</v>
      </c>
      <c r="M64" s="9">
        <f>IF(I64=0,"",L64/K64)</f>
        <v>5.178571428571429</v>
      </c>
    </row>
    <row r="65" spans="2:7" ht="12.75">
      <c r="B65" s="27" t="s">
        <v>18</v>
      </c>
      <c r="C65" s="4">
        <v>1</v>
      </c>
      <c r="D65" s="13"/>
      <c r="E65" s="15">
        <v>3.5</v>
      </c>
      <c r="F65" s="15"/>
      <c r="G65" s="4">
        <f>IF(ISNA(MATCH($F65,$N$4:$N$16,0)),"",INDEX($O$4:$O$16,MATCH($F65,$N$4:$N$16,0))*$E65)</f>
      </c>
    </row>
    <row r="66" spans="2:7" ht="12.75">
      <c r="B66" s="28"/>
      <c r="C66" s="4">
        <v>2</v>
      </c>
      <c r="D66" s="13"/>
      <c r="E66" s="15">
        <v>3.5</v>
      </c>
      <c r="F66" s="15"/>
      <c r="G66" s="4">
        <f aca="true" t="shared" si="5" ref="G66:G74">IF(ISNA(MATCH($F66,$N$4:$N$16,0)),"",INDEX($O$4:$O$16,MATCH($F66,$N$4:$N$16,0))*$E66)</f>
      </c>
    </row>
    <row r="67" spans="2:7" ht="12.75">
      <c r="B67" s="28"/>
      <c r="C67" s="4">
        <v>3</v>
      </c>
      <c r="D67" s="13"/>
      <c r="E67" s="15">
        <v>3.5</v>
      </c>
      <c r="F67" s="15"/>
      <c r="G67" s="4">
        <f t="shared" si="5"/>
      </c>
    </row>
    <row r="68" spans="2:7" ht="12.75">
      <c r="B68" s="28"/>
      <c r="C68" s="4">
        <v>4</v>
      </c>
      <c r="D68" s="13"/>
      <c r="E68" s="15">
        <v>3.5</v>
      </c>
      <c r="F68" s="15"/>
      <c r="G68" s="4">
        <f t="shared" si="5"/>
      </c>
    </row>
    <row r="69" spans="2:7" ht="12.75">
      <c r="B69" s="28"/>
      <c r="C69" s="4">
        <v>5</v>
      </c>
      <c r="D69" s="13"/>
      <c r="E69" s="15">
        <v>3.5</v>
      </c>
      <c r="F69" s="15"/>
      <c r="G69" s="4">
        <f t="shared" si="5"/>
      </c>
    </row>
    <row r="70" spans="2:7" ht="12.75">
      <c r="B70" s="28"/>
      <c r="C70" s="4">
        <v>6</v>
      </c>
      <c r="D70" s="13"/>
      <c r="E70" s="15">
        <v>3.5</v>
      </c>
      <c r="F70" s="15"/>
      <c r="G70" s="4">
        <f t="shared" si="5"/>
      </c>
    </row>
    <row r="71" spans="2:7" ht="12.75">
      <c r="B71" s="28"/>
      <c r="C71" s="4">
        <v>7</v>
      </c>
      <c r="D71" s="13"/>
      <c r="E71" s="15">
        <v>1</v>
      </c>
      <c r="F71" s="15"/>
      <c r="G71" s="4">
        <f t="shared" si="5"/>
      </c>
    </row>
    <row r="72" spans="2:7" ht="12.75">
      <c r="B72" s="28"/>
      <c r="C72" s="4">
        <v>8</v>
      </c>
      <c r="D72" s="13"/>
      <c r="E72" s="15">
        <v>1</v>
      </c>
      <c r="F72" s="15"/>
      <c r="G72" s="4">
        <f t="shared" si="5"/>
      </c>
    </row>
    <row r="73" spans="2:7" ht="12.75">
      <c r="B73" s="28"/>
      <c r="C73" s="4">
        <v>9</v>
      </c>
      <c r="D73" s="13"/>
      <c r="E73" s="15">
        <v>1</v>
      </c>
      <c r="F73" s="15"/>
      <c r="G73" s="4">
        <f t="shared" si="5"/>
      </c>
    </row>
    <row r="74" spans="2:7" ht="12.75">
      <c r="B74" s="28"/>
      <c r="C74" s="4">
        <v>10</v>
      </c>
      <c r="D74" s="13"/>
      <c r="E74" s="15">
        <v>6</v>
      </c>
      <c r="F74" s="15"/>
      <c r="G74" s="4">
        <f t="shared" si="5"/>
      </c>
    </row>
    <row r="75" spans="2:13" ht="12.75">
      <c r="B75" s="28"/>
      <c r="C75" s="16"/>
      <c r="D75" s="17"/>
      <c r="E75" s="18"/>
      <c r="F75" s="18"/>
      <c r="G75" s="19"/>
      <c r="H75" s="6" t="s">
        <v>19</v>
      </c>
      <c r="I75" s="6" t="s">
        <v>26</v>
      </c>
      <c r="J75" s="6" t="s">
        <v>9</v>
      </c>
      <c r="K75" s="7" t="s">
        <v>21</v>
      </c>
      <c r="L75" s="7" t="s">
        <v>22</v>
      </c>
      <c r="M75" s="7" t="s">
        <v>20</v>
      </c>
    </row>
    <row r="76" spans="2:13" ht="12.75">
      <c r="B76" s="29"/>
      <c r="C76" s="20"/>
      <c r="D76" s="21"/>
      <c r="E76" s="22"/>
      <c r="F76" s="22"/>
      <c r="G76" s="23"/>
      <c r="H76" s="2">
        <f>SUM(E65:E74)</f>
        <v>30</v>
      </c>
      <c r="I76" s="2">
        <f>SUM(G65:G74)</f>
        <v>0</v>
      </c>
      <c r="J76" s="3">
        <f>I76/H76</f>
        <v>0</v>
      </c>
      <c r="K76" s="8">
        <f>K64+H76</f>
        <v>156</v>
      </c>
      <c r="L76" s="8">
        <f>IF(I76=0,"",L64+I76)</f>
      </c>
      <c r="M76" s="9">
        <f>IF(I76=0,"",L76/K76)</f>
      </c>
    </row>
  </sheetData>
  <sheetProtection/>
  <mergeCells count="8">
    <mergeCell ref="B65:B76"/>
    <mergeCell ref="D3:F3"/>
    <mergeCell ref="H4:M4"/>
    <mergeCell ref="B5:B16"/>
    <mergeCell ref="B17:B28"/>
    <mergeCell ref="B29:B40"/>
    <mergeCell ref="B41:B52"/>
    <mergeCell ref="B53:B64"/>
  </mergeCells>
  <dataValidations count="2">
    <dataValidation type="list" allowBlank="1" showInputMessage="1" showErrorMessage="1" sqref="F65:F74">
      <formula1>$N$4:$N$10</formula1>
    </dataValidation>
    <dataValidation type="list" allowBlank="1" showInputMessage="1" showErrorMessage="1" sqref="F5:F14 F17:F26 F29:F38 F41:F50 F53:F62">
      <formula1>$N$4:$N$12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1996-10-14T23:33:28Z</dcterms:created>
  <dcterms:modified xsi:type="dcterms:W3CDTF">2017-08-29T13:30:20Z</dcterms:modified>
  <cp:category/>
  <cp:version/>
  <cp:contentType/>
  <cp:contentStatus/>
</cp:coreProperties>
</file>